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22980" windowHeight="9552"/>
  </bookViews>
  <sheets>
    <sheet name="пояснювальна 25.01.19" sheetId="3" r:id="rId1"/>
  </sheets>
  <calcPr calcId="125725"/>
</workbook>
</file>

<file path=xl/calcChain.xml><?xml version="1.0" encoding="utf-8"?>
<calcChain xmlns="http://schemas.openxmlformats.org/spreadsheetml/2006/main">
  <c r="C114" i="3"/>
  <c r="C118"/>
  <c r="C120" l="1"/>
  <c r="C130"/>
  <c r="C110"/>
  <c r="C100"/>
  <c r="C96"/>
  <c r="C92" s="1"/>
  <c r="C90"/>
  <c r="C59"/>
  <c r="C55" s="1"/>
  <c r="C48"/>
  <c r="C46"/>
  <c r="C44"/>
  <c r="C42"/>
  <c r="C37"/>
  <c r="C21"/>
  <c r="C18"/>
  <c r="C11"/>
  <c r="C36" l="1"/>
  <c r="C35" s="1"/>
</calcChain>
</file>

<file path=xl/sharedStrings.xml><?xml version="1.0" encoding="utf-8"?>
<sst xmlns="http://schemas.openxmlformats.org/spreadsheetml/2006/main" count="151" uniqueCount="134">
  <si>
    <t>ВИКОНАВЧИЙ КОМІТЕТ МІСЬКОЇ РАДИ</t>
  </si>
  <si>
    <t>РАЗОМ видатки</t>
  </si>
  <si>
    <t>Авторський нагляд по об'єкту "Капітальний ремонт коридорів I-III поверхів та сходової клітки  адміністративної  будівлі  виконавчого  комітету  Нетішинської  міської  ради  м. Нетішин, вул. Шевченка, 1 Хмельницької області"</t>
  </si>
  <si>
    <t>Проектні роботи по об’єкту "Реконструкція  адміністративної будівлі виконавчого комітету Нетішинської міської ради по вул. Шевченка, 1 м.Нетішин Хмельницької області"</t>
  </si>
  <si>
    <t>Проектні роботи по об’єкту: Капітальний ремонт частини адміністративної будівлі виконавчого комітету Нетішинської міської ради по вул. Шевченка, 1 в м.Нетішин Хмельницької області</t>
  </si>
  <si>
    <t>Коригування проектної документації по об’єкту «Капітальний ремонт штучного покриття спортивного майданчика Нетішинського навчально-виховного комплексу «Загальноосвітня школа I-II ступенів та ліцей» по пров.Миру, 5 в м.Нетішин Хмельницької області»</t>
  </si>
  <si>
    <t>Експертиза проектної документації по об’єкту «Капітальний ремонт штучного покриття спортивного майданчика Нетішинського навчально-виховного комплексу «Загальноосвітня школа I-II ступенів та ліцей» по пров.Миру, 5 в м.Нетішин Хмельницької області»</t>
  </si>
  <si>
    <t>Проектні  роботи  по  об’єкту «Реконструкція  (облаштування спортивного  майданчика)  Нетішинського навчально-виховного комплексу «Загальноосвітня школа І-ІІ ступенів  та  ліцей», що на пров.Миру, 5  у м. Нетішин Хмельницької  області»</t>
  </si>
  <si>
    <t>Експертиза проекту по об’єкту «Реконструкція  (облаштування спортивного  майданчика)  Нетішинського навчально-виховного комплексу «Загальноосвітня школа І-ІІ ступенів  та  ліцей», що на пров.Миру, 5  у м. Нетішин Хмельницької  області»</t>
  </si>
  <si>
    <t>Проектні роботи  по об’єкту: «Капітальний ремонт частини будівлі поліклініки  по вул.Лісова, 1 в  м.Нетішин Хмельницької області»</t>
  </si>
  <si>
    <t>Коригування проектної документації по об’єкту: Капітальний ремонт пожежної сигналізації та системи оповіщення, вогнезахисне оброблення дерев’яних конструкцій колосникового настилу робочих галерей та сцени в приміщеннях комунального закладу «Палац культури міста Нетішин» по вул.Шевченка, 3 в   м.Нетішин Хмельницької області</t>
  </si>
  <si>
    <t>Проектні роботи по об'єкту: Капітальний ремонт частини будівлі Палацу культури по вул.Шевченка, 3 в   м.Нетішин Хмельницької області</t>
  </si>
  <si>
    <t>Експертиза проекту по об’єкту "Будівництво дошкільного навчального закладу (ясла-садок) по вул. Варшавській в м. Нетішин Хмельницької області"</t>
  </si>
  <si>
    <t>Проектні роботи по об’єкту: Нове будівництво водопроводу та ПГ по  вул. Солов’євська  в  м. Нетішин Хмельницької  області</t>
  </si>
  <si>
    <t>Видача сертифіката по об'єкту «Капітальний ремонт адміністративного будинку (приміщення  захисної споруди цивільного захисту (ЦО) №86235) по вул.Шевченка, 1 в м.Нетішин Хмельницької області»</t>
  </si>
  <si>
    <t>Видача сертифіката по об'єкту «Капітальний ремонт частини будівлі головного корпусу лікарні по вул. Лісова, 1/1 в м. Нетішин Хмельницької області»</t>
  </si>
  <si>
    <t>Видача сертифіката по об'єкту «Капітальний ремонт будівлі Комунального закладу «Палац культури міста Нетішина» (коригування)»</t>
  </si>
  <si>
    <t>Придбання навісного обладнання до земснаряду</t>
  </si>
  <si>
    <t>ЦІЛЬОВІ КОШТИ</t>
  </si>
  <si>
    <t>Цільовий фонд збереження зелених насаджень</t>
  </si>
  <si>
    <t>Капітальний ремонт вул.Шевченка в м.Нетішин Хмельницької області (влаштування тротуарів) від комунального закладу "Палац культури міста Нетішин" до Нетішинського навчально-виховного комплексу (загальноосвітня школа  І-ІІ ступенів та ліцей) Нетішинської міської ради Хмельницької області довжиною 237 пог.м</t>
  </si>
  <si>
    <t>Поточний ремонт покрівлі адміністративної будівлі ВКМР</t>
  </si>
  <si>
    <t>Послуги з обробки даних (використання віртуального хмарного сховища)</t>
  </si>
  <si>
    <t>Комплексна програма профілактики правопорушень та боротьби зі злочинністю на території обслуговування Нетішинського відділення поліції Славутського відділу поліції Головного управління Національної поліції в Хмельницькій області на 2016-2020 роки</t>
  </si>
  <si>
    <r>
      <t>Цільова програма забезпечення пожежної безпеки на об'єктах усіх форм власності, розвитку інфраструктури підрозділів пожежної охорони у м.Нетішин Хмельницької області на 2016-2020 роки (</t>
    </r>
    <r>
      <rPr>
        <b/>
        <i/>
        <sz val="11"/>
        <rFont val="Times New Roman"/>
        <family val="1"/>
        <charset val="204"/>
      </rPr>
      <t>при умові внесення 25.01.2019 змін до програми)</t>
    </r>
  </si>
  <si>
    <r>
      <t xml:space="preserve">Комплексна програма мобілізації зустиль ВКНМР, Управління державної казначейської служби України у місті Нетішині Хмельницької області, управлінь та відділів ВКНМР, розпорядників бюджетних коштів щодо забезпечення обслуговування розпорядників бюджетних коштів, складання електронної звітності та створення сприятливих умов щодо функціонування дистанційної системи обслуговування, забезпечення повного обліку надходжень та видатків до бюджетів усіх рівнів на 2019 рік </t>
    </r>
    <r>
      <rPr>
        <b/>
        <i/>
        <sz val="11"/>
        <rFont val="Times New Roman"/>
        <family val="1"/>
        <charset val="204"/>
      </rPr>
      <t>(при умові прийняття 25.01.2019 програми)</t>
    </r>
  </si>
  <si>
    <t>Надходження від продажу землі 110398,40 грн., пайова участь у розвитку інфраструктури населеного пункту - 126955,17 грн.</t>
  </si>
  <si>
    <t>Цільові видатки на лікування хворих на цукровий діабет</t>
  </si>
  <si>
    <r>
      <t>Капітальний ремонт території загального користування (заміна покриттів тротуарів та пішоходних доріжок)</t>
    </r>
    <r>
      <rPr>
        <b/>
        <i/>
        <sz val="11"/>
        <color theme="1"/>
        <rFont val="Times New Roman"/>
        <family val="1"/>
        <charset val="204"/>
      </rPr>
      <t>(при умові внесення 25.01.2019 змін до програми)</t>
    </r>
  </si>
  <si>
    <t xml:space="preserve">Нове будівництво водопроводу від ПГ-55 до ПГ-101 по вул.Соловєвська </t>
  </si>
  <si>
    <r>
      <t xml:space="preserve">Нове будівництво водопроводу від ПГ-88 до ПГ-97 по вул.Соловєвська </t>
    </r>
    <r>
      <rPr>
        <b/>
        <i/>
        <sz val="11"/>
        <color theme="1"/>
        <rFont val="Times New Roman"/>
        <family val="1"/>
        <charset val="204"/>
      </rPr>
      <t>(при умові внесення 25.01.2019 змін до програми)</t>
    </r>
  </si>
  <si>
    <r>
      <t xml:space="preserve">Проектні роботи по об’єкту: Будівництво дошкільного навчального закладу (ясла-садок) по вул. Варшавській в м. Нетішин Хмельницької області </t>
    </r>
    <r>
      <rPr>
        <b/>
        <i/>
        <sz val="11"/>
        <color theme="1"/>
        <rFont val="Times New Roman"/>
        <family val="1"/>
        <charset val="204"/>
      </rPr>
      <t>(при умові внесення 25.01.2019 змін до програми)</t>
    </r>
  </si>
  <si>
    <r>
      <t xml:space="preserve">Проектні роботи по об’єкту «Капітальний ремонт (місцеве розширення проїзної частини для улаштування зупинки автобусів) вулиці Набережна м.Нетішин Хмельницької області» </t>
    </r>
    <r>
      <rPr>
        <b/>
        <i/>
        <sz val="11"/>
        <color theme="1"/>
        <rFont val="Times New Roman"/>
        <family val="1"/>
        <charset val="204"/>
      </rPr>
      <t>(при умові внесення 25.01.2019 змін до програми)</t>
    </r>
  </si>
  <si>
    <r>
      <t>Видача сертифіката по об'єкту «Капітальний ремонт території загального користування (заміна  тротуарів та пішохідних доріжок) просп.Незалежності та вул.Будівельників в м.Нетішин Хмельницької області»</t>
    </r>
    <r>
      <rPr>
        <b/>
        <i/>
        <sz val="11"/>
        <color theme="1"/>
        <rFont val="Times New Roman"/>
        <family val="1"/>
        <charset val="204"/>
      </rPr>
      <t xml:space="preserve"> (при умові внесення 25.01.2019 змін до програми)</t>
    </r>
  </si>
  <si>
    <r>
      <t xml:space="preserve">Проведення інвентаризації та виготовлення технічного паспорта об’єкту «Водопровід від ПГ-55 до ПГ-101 по вул.Солов’євська  в  м.Нетішин  Хмельницької  області» </t>
    </r>
    <r>
      <rPr>
        <b/>
        <i/>
        <sz val="11"/>
        <color theme="1"/>
        <rFont val="Times New Roman"/>
        <family val="1"/>
        <charset val="204"/>
      </rPr>
      <t>(при умові внесення 25.01.2019 змін до програми)</t>
    </r>
  </si>
  <si>
    <r>
      <t xml:space="preserve">Придбання розсади квітів (КП НМР "Благоустрій") </t>
    </r>
    <r>
      <rPr>
        <b/>
        <i/>
        <sz val="11"/>
        <color theme="1"/>
        <rFont val="Times New Roman"/>
        <family val="1"/>
        <charset val="204"/>
      </rPr>
      <t>(при умові внесення 25.01.2019 змін до програми)</t>
    </r>
  </si>
  <si>
    <t>Видача сертифіката по об'єкту «Капітальний ремонт захисної споруди цивільного захисту по вул.Будівельників, 3а  м.Нетішин Хмельницької області»</t>
  </si>
  <si>
    <t>Програма фінансування заходів державного, обласного місцевого значення у м.Нетішин на 2018-2020 роки (придбання світлодіодних фігур)</t>
  </si>
  <si>
    <r>
      <t xml:space="preserve">Передпроектні роботи по обвідному каналу </t>
    </r>
    <r>
      <rPr>
        <b/>
        <i/>
        <sz val="11"/>
        <color theme="1"/>
        <rFont val="Times New Roman"/>
        <family val="1"/>
        <charset val="204"/>
      </rPr>
      <t>(при умові внесення змін 25.01.2019 до програми)</t>
    </r>
  </si>
  <si>
    <t xml:space="preserve">Субвенція з державного бюджету місцевим бюджетам на здійснення заходів соціально-економічного розвитку окремих територій  </t>
  </si>
  <si>
    <t>Улаштування системи відеоспостереження комунального закладу "Палац культури міста Нетішин"</t>
  </si>
  <si>
    <t>Поточний ремонт приміщення КЗ "Нетішинський міський краєзнавчий музей"</t>
  </si>
  <si>
    <t>Придбання принтера для ПСМНЗ "Нетішинська міська художня школа"</t>
  </si>
  <si>
    <t>Придбання ноутбука КЗ "Нетішинський міський будинок культури"</t>
  </si>
  <si>
    <t>Придбання ноутбука для апарту управління культури</t>
  </si>
  <si>
    <t xml:space="preserve">Поповнення бібліотечного фонду та підписка періодичних видань, стелажів для ЦБС </t>
  </si>
  <si>
    <t>Співфінансування по об'єкту "Капітальний ремонт будівлі (заміна автоматичної пожежної сигналізації на сертифіковану) Нетішинської загальноосвітньої школи І-ІІІ ступенів ЗОШ № 4 по вул.Енергетиків,3  м.Нетішин Хмельницької області"</t>
  </si>
  <si>
    <t>Програма "Муніципальне житло м.Нетішин на 2017-2027 роки", придбання житла</t>
  </si>
  <si>
    <t xml:space="preserve">Капітальний ремонт будівлі (заміна вікон і дверей  на  металопластикові) дошкільного  навчального  закладу  (ясла-садок ) комбінованого типу  № 4 «Вогник» по вулиці Будівельників 3 в  м. Нетішин  Хмельницької області </t>
  </si>
  <si>
    <t>Капітальний ремонт будівлі (заміна вхідних дверей, лінолеуму) дошкільного навчального закладу (ясла-садок) №2 «Казка» по вул. Михайлова, 8,  м. Нетішин, Хмельницької  області</t>
  </si>
  <si>
    <t>Співфінансування по об'єкту "Капітальний ремонт будівлі (заміна автоматичної пожежної сигналізації на сертифіковану) дошкільного навчального закладу № 6 (ясла-садок) "Райдуга" по вул.Шевченка, 14 в м.Нетішин Хмельницької області"</t>
  </si>
  <si>
    <t>Капітальний ремонт будівлі (заміна автоматичної пожежної сигналізації на сертифіковану) дошкільного навчального закладу № 3 (ясла-садок) «Дзвіночок»  по вул.Набережна, 17  в м.Нетішин Хмельницької області</t>
  </si>
  <si>
    <t>Капітальний ремонт будівлі (вікна) Нетішинського навчально-виховного комплексу «Загальноосвітня школа І-ІІ ступенів та ліцей» та господарська будівля по пров. Миру, 5 м. Нетішин Хмельницької області</t>
  </si>
  <si>
    <t>Субвенція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t>
  </si>
  <si>
    <t>-3 216 800</t>
  </si>
  <si>
    <t>Субвенція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поводження з побутовими відходами (вивезення побутових відходів) та вивезення рідких нечистот, внесків за встановлення, обслуговування та заміну вузлів комерційного обліку води та теплової енергії, абонентського обслуговування для споживачів комунальних послуг, що надаються у багатоквартирних будинках за індивідуальними договорами за рахунок відповідної субвенції з державного бюджету</t>
  </si>
  <si>
    <t>+3 216 800</t>
  </si>
  <si>
    <t>Субвенція з місцевого бюджету на виплату допомоги сім'ям з дітьми, малозабезпеченим сім'ям, особам, які не мають права на пенсію, особам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t>
  </si>
  <si>
    <t>-49 505 800</t>
  </si>
  <si>
    <t>Субвенція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I групи, а також за особою, яка досягла 80-річного віку за рахунок відповідної субвенції з державного бюджету</t>
  </si>
  <si>
    <t>+49 505 800</t>
  </si>
  <si>
    <t>Субвенція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за рахунок відповідної субвенції з державного бюджету</t>
  </si>
  <si>
    <t>Субвенція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</si>
  <si>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ДОХОДИ ЗАГАЛЬНОГО ФОНДУ</t>
  </si>
  <si>
    <t>Надходження від викидів забруднюючих речовин в атмосферне повітря стаціонарними джерелами забруднення</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</si>
  <si>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</si>
  <si>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ДОХОДИ СПЕЦІАЛЬНОГО ФОНДУ</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</si>
  <si>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</si>
  <si>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поводження з побутовими відходами (вивезення побутових відходів) та вивезення рідких нечистот, внесків за встановлення, обслуговування та заміну вузлів комерційного обліку води та теплової енергії, абонентського обслуговування для споживачів комунальних послуг, що надаються у багатоквартирних будинках за індивідуальними договорами</t>
  </si>
  <si>
    <t>Надання допомоги при народженні дитини</t>
  </si>
  <si>
    <t>Надання державної соціальної допомоги малозабезпеченим сім’ям</t>
  </si>
  <si>
    <t>Відшкодування послуги з догляду за дитиною до трьох років «муніципальна няня»</t>
  </si>
  <si>
    <t>Тимчасова державна соціальна допомога непрацюючій особі, яка досягла загального пенсійного віку, але не набула права на пенсійну виплату</t>
  </si>
  <si>
    <t>Надання допомоги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</si>
  <si>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оплату послуг із здійснення патронату над дитиною та виплата соціальної допомоги на утримання дитини в сім’ї патронатного вихователя</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</si>
  <si>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</si>
  <si>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r>
      <rPr>
        <b/>
        <sz val="11"/>
        <color theme="1"/>
        <rFont val="Times New Roman"/>
        <family val="1"/>
        <charset val="204"/>
      </rPr>
      <t>ВИДАТКИ ЗАГАЛЬНОГО ФОНДУ</t>
    </r>
    <r>
      <rPr>
        <b/>
        <sz val="10"/>
        <color theme="1"/>
        <rFont val="Times New Roman"/>
        <family val="1"/>
        <charset val="204"/>
      </rPr>
      <t xml:space="preserve"> (УПРАВЛІННЯ СОЦІАЛЬНОГО ЗАХИСТУ ВКМР) </t>
    </r>
  </si>
  <si>
    <r>
      <t>МІЖБЮДЖЕТНІ ТРАНСФЕРТИ</t>
    </r>
    <r>
      <rPr>
        <b/>
        <i/>
        <sz val="12"/>
        <color theme="1"/>
        <rFont val="Times New Roman"/>
        <family val="1"/>
        <charset val="204"/>
      </rPr>
      <t xml:space="preserve">                                                                                                                       (зміни відповідно до наказу Міністерства фінансів України від 28.12.2018 № 1176)</t>
    </r>
  </si>
  <si>
    <t>ФОНД КОМУНАЛЬНОГО МАЙНА МІСТА НЕТІШИН</t>
  </si>
  <si>
    <t>0160</t>
  </si>
  <si>
    <t>Співфінансування 3 % на придбання компютерного класу у НВК відповідно до розпорядження КМУ від 06.02.2012 № 106 із змінами</t>
  </si>
  <si>
    <t>Придбання обладнання і предметів довгострокового користування ДНЗ</t>
  </si>
  <si>
    <t>Придбання обладнання і предметів довгострокового користування ЗОШ</t>
  </si>
  <si>
    <t>Придбання обладнання і предметів довгострокового користування ПНЗ</t>
  </si>
  <si>
    <t>Придбання обладнання і предметів довгострокового користування АУО</t>
  </si>
  <si>
    <t>Придбання обладнання і предметів довгострокового користування ІРЦ</t>
  </si>
  <si>
    <t>Придбання компютерної техніки АУ</t>
  </si>
  <si>
    <t>Придбання компютерної техніки та кондиціонера терцентру</t>
  </si>
  <si>
    <t>Придбання інтерактивної дошки Центру цітей-інвалідів</t>
  </si>
  <si>
    <t>Субвенція з місцевого бюджету на здійснення переданих видатків у сфері охорони здоровя за рахунок коштів медичної субвенції</t>
  </si>
  <si>
    <r>
      <t xml:space="preserve">Поточний ремонт інфекційного відділення </t>
    </r>
    <r>
      <rPr>
        <b/>
        <i/>
        <sz val="11"/>
        <color theme="1"/>
        <rFont val="Times New Roman"/>
        <family val="1"/>
        <charset val="204"/>
      </rPr>
      <t>(при умові внесення 25.01.2019 змін до програми)</t>
    </r>
  </si>
  <si>
    <t>Придбання компюторної техніки та оргтехніки працівникам ВКМР</t>
  </si>
  <si>
    <t>0150</t>
  </si>
  <si>
    <t>0180</t>
  </si>
  <si>
    <t>Власні надходження КНП НМР "СМСЧ м.Нетішин"</t>
  </si>
  <si>
    <t>Будівництво міського парку культури та відпочинку в м.Нетішин Хмельницької області</t>
  </si>
  <si>
    <t>Заробітна плата та нарахування у звязку з підвищенням посадових окладів</t>
  </si>
  <si>
    <t>Придбання розкидача дорожніх сумішів РДС-3</t>
  </si>
  <si>
    <t>Поточний ремонт доріг, тротуарів</t>
  </si>
  <si>
    <t>Придбання компюторної техніки (2 шт)</t>
  </si>
  <si>
    <r>
      <t xml:space="preserve">Коригування та проведення експертизи проекту на реконструкцію системи поливу проспекту Курчатова </t>
    </r>
    <r>
      <rPr>
        <b/>
        <i/>
        <sz val="11"/>
        <color theme="1"/>
        <rFont val="Times New Roman"/>
        <family val="1"/>
        <charset val="204"/>
      </rPr>
      <t>(при умові внесення 25.01.2019 змін до програми)</t>
    </r>
  </si>
  <si>
    <t>Придбання фрези дорожньої МТС-110</t>
  </si>
  <si>
    <t>Запасні частини</t>
  </si>
  <si>
    <t>Інформаційні (консультаційні) послуги в рамках реалізації проекту "Реконструкція системи вуличного освітлення в м.Нетішин Хмельницької обл"</t>
  </si>
  <si>
    <t>Комплексна програма профілактики правопорушень та боротьби зі злочинністю на території обслуговування Нетішинського відділення поліції Славутського відділу поліції Головного управління Національної поліції в Хмельницькій області на 2016-2020 роки (придбання відеокамер КП НМР "Благоустрій")</t>
  </si>
  <si>
    <t>Комунальні послуги (передача на баланс бази КП НМР " ЖКО")</t>
  </si>
  <si>
    <t>І. Обґрунтування необхідності прийняття змін до бюджету міста</t>
  </si>
  <si>
    <t>ІІ. Стан нормативно-правової бази у даній сфері правового регулювання</t>
  </si>
  <si>
    <t>ІІІ. Фінансово-економічне обґрунтування</t>
  </si>
  <si>
    <t>Проект рішення розроблений з метою вирішення окремих проблемних питань</t>
  </si>
  <si>
    <t>ВИКОНАВЧИЙ КОМІТЕТ НМР: БЛАГОУСТРІЙ (КП НМР "Благоустрій")</t>
  </si>
  <si>
    <t>ВИКОНАВЧИЙ КОМІТЕТ НМР: ІНШІ ПОСЛУГИ У СФЕРІ АВТОТРАНСПОРТУ  (КП НМР "Благоустрій")</t>
  </si>
  <si>
    <t>УПРАВЛІННЯ КАПІТАЛЬНОГО БУДІВНИЦТВА ВКМР</t>
  </si>
  <si>
    <t>Реконструкція будівлі центру соціальних служб для молоді під будівлю позашкільного закладу по пр.Курчатова,8 м.Нетішин</t>
  </si>
  <si>
    <t>ВИКОНАВЧИЙ КОМІТЕТ НМР: КП НМР "Комфорт"</t>
  </si>
  <si>
    <t>УПРАВЛІННЯ КУЛЬТУРИ ВКМР</t>
  </si>
  <si>
    <t>УПРАВЛІІНЯ ОСВІТИ ВКМР</t>
  </si>
  <si>
    <t>УПРАВЛІННЯ СОЦІАЛЬНОГО ЗАХИСТУ ВКМР</t>
  </si>
  <si>
    <t>ВИКОНАВЧИЙ КОМІТЕТ НМР: КНП НМР "СМСЧ м.Нетішин"</t>
  </si>
  <si>
    <r>
      <t>Придбання матеріалів, обладнання і предметів довгострокового користування в інфекційне відділення та протипожежних дверей</t>
    </r>
    <r>
      <rPr>
        <b/>
        <i/>
        <sz val="11"/>
        <color theme="1"/>
        <rFont val="Times New Roman"/>
        <family val="1"/>
        <charset val="204"/>
      </rPr>
      <t xml:space="preserve"> (при умові внесення 25.01.2019 змін до програми)</t>
    </r>
  </si>
  <si>
    <t>ВИКОНАВЧИЙ КОМІТЕТ НМР: ПРОГРАМИ державних установ (закладів)</t>
  </si>
  <si>
    <t>Нове будівництво водопроводу від ПГ-55 до ПГ-101 по вул.Солов’євська</t>
  </si>
  <si>
    <t>Начальник фінансового управління                                                                       В.Ф.Кравчук</t>
  </si>
  <si>
    <r>
      <t xml:space="preserve">СПЕЦІАЛЬНИЙ ФОНД                                                                                                                                        </t>
    </r>
    <r>
      <rPr>
        <b/>
        <sz val="11"/>
        <color theme="1"/>
        <rFont val="Times New Roman"/>
        <family val="1"/>
        <charset val="204"/>
      </rPr>
      <t>зміни відповідно до рішення сорок девятої (позачергової) сесії НМР від 28.12.2018 № 49/3434 "Про створення комунального некомерційного підприємства Нетішинської міської ради «Спеціалізована медико-санітарна частина м.Нетішин» шляхом реорганізації (перетворення)"</t>
    </r>
  </si>
  <si>
    <t xml:space="preserve">Бюджетний кодекс України, закони України «Про Державний бюджет України на 2019 рік», «Про місцеве самоврядування в Україні», наказ Міністерства фінансів України від 28.12.2018 № 1176, рішення сорок девятої (позачергової) сесії НМР від 28.12.2018 № 49/3434, бюджетні запити головних розпорядників коштів бюджету міста </t>
  </si>
  <si>
    <t xml:space="preserve"> Пропонуються наступні зміни:</t>
  </si>
  <si>
    <t>Поточний ремонт класів ПСМНЗ "Нетішинська міська школа мистецтв"</t>
  </si>
  <si>
    <t>НВК: придбання оргтехніки, компютерної техніки (компюторні класи) - розпорядження КМУ від 05.12.2018 № 934-р, залишок коштів на 01.01.2019</t>
  </si>
  <si>
    <t>Послуги з навчання програмного забезпечення ведення господарської діяльності</t>
  </si>
  <si>
    <t>ФІНАНСОВЕ  УПРАВЛІННЯ ВКМР</t>
  </si>
  <si>
    <r>
      <t xml:space="preserve">Пропонується розподіл нерозподілених коштів бюджету розвитку на 2019 рік у сумі </t>
    </r>
    <r>
      <rPr>
        <b/>
        <sz val="12"/>
        <rFont val="Times New Roman"/>
        <family val="1"/>
        <charset val="204"/>
      </rPr>
      <t>24 144 780</t>
    </r>
    <r>
      <rPr>
        <sz val="12"/>
        <rFont val="Times New Roman"/>
        <family val="1"/>
        <charset val="204"/>
      </rPr>
      <t xml:space="preserve"> грн. та залишку станом на 01 січня 2019 року: коштів загального фонду - </t>
    </r>
    <r>
      <rPr>
        <b/>
        <sz val="12"/>
        <rFont val="Times New Roman"/>
        <family val="1"/>
        <charset val="204"/>
      </rPr>
      <t xml:space="preserve">6 471 373 </t>
    </r>
    <r>
      <rPr>
        <sz val="12"/>
        <rFont val="Times New Roman"/>
        <family val="1"/>
        <charset val="204"/>
      </rPr>
      <t xml:space="preserve">грн., спеціального фонду: надходження від продажу землі - </t>
    </r>
    <r>
      <rPr>
        <b/>
        <sz val="12"/>
        <rFont val="Times New Roman"/>
        <family val="1"/>
        <charset val="204"/>
      </rPr>
      <t>110 398</t>
    </r>
    <r>
      <rPr>
        <sz val="12"/>
        <rFont val="Times New Roman"/>
        <family val="1"/>
        <charset val="204"/>
      </rPr>
      <t xml:space="preserve"> грн., пайова участь у розвитку інфраструктури населеного пункту - </t>
    </r>
    <r>
      <rPr>
        <b/>
        <sz val="12"/>
        <rFont val="Times New Roman"/>
        <family val="1"/>
        <charset val="204"/>
      </rPr>
      <t>126 955</t>
    </r>
    <r>
      <rPr>
        <sz val="12"/>
        <rFont val="Times New Roman"/>
        <family val="1"/>
        <charset val="204"/>
      </rPr>
      <t xml:space="preserve"> грн., цільовий фонд збереження зелених насаджень - </t>
    </r>
    <r>
      <rPr>
        <b/>
        <sz val="12"/>
        <rFont val="Times New Roman"/>
        <family val="1"/>
        <charset val="204"/>
      </rPr>
      <t>217 417</t>
    </r>
    <r>
      <rPr>
        <sz val="12"/>
        <rFont val="Times New Roman"/>
        <family val="1"/>
        <charset val="204"/>
      </rPr>
      <t xml:space="preserve"> грн., субвенції з місцевого бюджету на здійснення переданих видатків у сфері охорони здоровя за рахунок коштів медичної субвенції - </t>
    </r>
    <r>
      <rPr>
        <b/>
        <sz val="12"/>
        <rFont val="Times New Roman"/>
        <family val="1"/>
        <charset val="204"/>
      </rPr>
      <t xml:space="preserve">104 890 </t>
    </r>
    <r>
      <rPr>
        <sz val="12"/>
        <rFont val="Times New Roman"/>
        <family val="1"/>
        <charset val="204"/>
      </rPr>
      <t xml:space="preserve">грн., субвенції з державного бюджету місцевим бюджетам на здійснення заходів соціально-економічного розвитку окремих територій - </t>
    </r>
    <r>
      <rPr>
        <b/>
        <sz val="12"/>
        <rFont val="Times New Roman"/>
        <family val="1"/>
        <charset val="204"/>
      </rPr>
      <t xml:space="preserve">163 000 </t>
    </r>
    <r>
      <rPr>
        <sz val="12"/>
        <rFont val="Times New Roman"/>
        <family val="1"/>
        <charset val="204"/>
      </rPr>
      <t xml:space="preserve">грн. </t>
    </r>
  </si>
  <si>
    <t>ПОЯСНЮВАЛЬНА ЗАПИСКА</t>
  </si>
  <si>
    <t>до проекту рішення "Про внесення змін до бюджету міста на 2019 рік" (25.01.19)</t>
  </si>
  <si>
    <t>Придбання центрального серверу (для роботи програмного забезпечення для ведення господарської дільності)</t>
  </si>
</sst>
</file>

<file path=xl/styles.xml><?xml version="1.0" encoding="utf-8"?>
<styleSheet xmlns="http://schemas.openxmlformats.org/spreadsheetml/2006/main">
  <numFmts count="3">
    <numFmt numFmtId="43" formatCode="_-* #,##0.00\ _р_._-;\-* #,##0.00\ _р_._-;_-* &quot;-&quot;??\ _р_._-;_-@_-"/>
    <numFmt numFmtId="164" formatCode="_-* #,##0.000\ _р_._-;\-* #,##0.000\ _р_._-;_-* &quot;-&quot;??\ _р_._-;_-@_-"/>
    <numFmt numFmtId="165" formatCode="_-* #,##0\ _р_._-;\-* #,##0\ _р_._-;_-* &quot;-&quot;??\ _р_._-;_-@_-"/>
  </numFmts>
  <fonts count="16">
    <font>
      <sz val="11"/>
      <color theme="1"/>
      <name val="Calibri"/>
      <family val="2"/>
      <charset val="204"/>
      <scheme val="minor"/>
    </font>
    <font>
      <sz val="11"/>
      <color theme="1"/>
      <name val="Calibri"/>
      <family val="2"/>
      <charset val="204"/>
      <scheme val="minor"/>
    </font>
    <font>
      <i/>
      <sz val="11"/>
      <color theme="1"/>
      <name val="Times New Roman"/>
      <family val="1"/>
      <charset val="204"/>
    </font>
    <font>
      <sz val="11"/>
      <color theme="1"/>
      <name val="Times New Roman"/>
      <family val="1"/>
      <charset val="204"/>
    </font>
    <font>
      <b/>
      <sz val="11"/>
      <color theme="1"/>
      <name val="Times New Roman"/>
      <family val="1"/>
      <charset val="204"/>
    </font>
    <font>
      <i/>
      <sz val="11"/>
      <name val="Times New Roman"/>
      <family val="1"/>
      <charset val="204"/>
    </font>
    <font>
      <b/>
      <i/>
      <sz val="11"/>
      <name val="Times New Roman"/>
      <family val="1"/>
      <charset val="204"/>
    </font>
    <font>
      <b/>
      <sz val="12"/>
      <color theme="1"/>
      <name val="Times New Roman"/>
      <family val="1"/>
      <charset val="204"/>
    </font>
    <font>
      <b/>
      <i/>
      <sz val="11"/>
      <color theme="1"/>
      <name val="Times New Roman"/>
      <family val="1"/>
      <charset val="204"/>
    </font>
    <font>
      <b/>
      <sz val="10"/>
      <color theme="1"/>
      <name val="Times New Roman"/>
      <family val="1"/>
      <charset val="204"/>
    </font>
    <font>
      <b/>
      <i/>
      <sz val="12"/>
      <color theme="1"/>
      <name val="Times New Roman"/>
      <family val="1"/>
      <charset val="204"/>
    </font>
    <font>
      <i/>
      <sz val="9"/>
      <color theme="1"/>
      <name val="Times New Roman"/>
      <family val="1"/>
      <charset val="204"/>
    </font>
    <font>
      <i/>
      <sz val="10"/>
      <name val="Times New Roman"/>
      <family val="1"/>
      <charset val="204"/>
    </font>
    <font>
      <b/>
      <sz val="13"/>
      <name val="Times New Roman"/>
      <family val="1"/>
      <charset val="204"/>
    </font>
    <font>
      <sz val="12"/>
      <name val="Times New Roman"/>
      <family val="1"/>
      <charset val="204"/>
    </font>
    <font>
      <b/>
      <sz val="12"/>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03D1ED"/>
        <bgColor indexed="64"/>
      </patternFill>
    </fill>
    <fill>
      <patternFill patternType="solid">
        <fgColor rgb="FFFFFFFF"/>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0" fontId="2" fillId="0" borderId="1" xfId="0" applyFont="1" applyBorder="1" applyAlignment="1">
      <alignment wrapText="1"/>
    </xf>
    <xf numFmtId="0" fontId="3" fillId="0" borderId="0" xfId="0" applyFont="1"/>
    <xf numFmtId="0" fontId="2" fillId="0" borderId="1" xfId="0" applyFont="1" applyBorder="1" applyAlignment="1">
      <alignment horizontal="justify" vertical="top" wrapText="1"/>
    </xf>
    <xf numFmtId="0" fontId="2" fillId="0" borderId="1" xfId="0" applyFont="1" applyBorder="1" applyAlignment="1">
      <alignment vertical="top" wrapText="1"/>
    </xf>
    <xf numFmtId="0" fontId="2" fillId="5" borderId="1" xfId="0" applyFont="1" applyFill="1" applyBorder="1" applyAlignment="1">
      <alignment horizontal="justify" vertical="top" wrapText="1"/>
    </xf>
    <xf numFmtId="0" fontId="2" fillId="0" borderId="1" xfId="0" applyFont="1" applyBorder="1" applyAlignment="1">
      <alignment horizontal="center" vertical="top" wrapText="1"/>
    </xf>
    <xf numFmtId="0" fontId="2" fillId="0" borderId="1" xfId="0" applyFont="1" applyBorder="1" applyAlignment="1">
      <alignment horizontal="center" wrapText="1"/>
    </xf>
    <xf numFmtId="0" fontId="2" fillId="0" borderId="1" xfId="0" applyFont="1" applyBorder="1" applyAlignment="1">
      <alignment horizontal="left" vertical="top" wrapText="1"/>
    </xf>
    <xf numFmtId="0" fontId="2" fillId="0" borderId="1" xfId="0" applyFont="1" applyFill="1" applyBorder="1" applyAlignment="1">
      <alignment vertical="top" wrapText="1"/>
    </xf>
    <xf numFmtId="0" fontId="2" fillId="0" borderId="1" xfId="0" applyFont="1" applyBorder="1" applyAlignment="1">
      <alignment horizontal="center"/>
    </xf>
    <xf numFmtId="0" fontId="11"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xf>
    <xf numFmtId="49" fontId="2" fillId="0" borderId="1" xfId="0" applyNumberFormat="1" applyFont="1" applyBorder="1" applyAlignment="1">
      <alignment horizontal="center" vertical="top"/>
    </xf>
    <xf numFmtId="0" fontId="2" fillId="5" borderId="1" xfId="0" applyFont="1" applyFill="1" applyBorder="1" applyAlignment="1">
      <alignment vertical="top"/>
    </xf>
    <xf numFmtId="0" fontId="2" fillId="5" borderId="1" xfId="0" applyFont="1" applyFill="1" applyBorder="1" applyAlignment="1">
      <alignment horizontal="left" vertical="top" wrapText="1"/>
    </xf>
    <xf numFmtId="0" fontId="2" fillId="5" borderId="1" xfId="0" applyFont="1" applyFill="1" applyBorder="1" applyAlignment="1">
      <alignment vertical="top" wrapText="1"/>
    </xf>
    <xf numFmtId="0" fontId="5" fillId="0" borderId="1" xfId="0" applyFont="1" applyBorder="1" applyAlignment="1">
      <alignment vertical="top" wrapText="1"/>
    </xf>
    <xf numFmtId="0" fontId="2" fillId="0" borderId="0" xfId="0" applyFont="1" applyAlignment="1">
      <alignment horizontal="center" vertical="top"/>
    </xf>
    <xf numFmtId="0" fontId="0" fillId="0" borderId="0" xfId="0" applyAlignment="1">
      <alignment vertical="top"/>
    </xf>
    <xf numFmtId="43" fontId="0" fillId="0" borderId="0" xfId="1" applyFont="1" applyAlignment="1">
      <alignment vertical="top"/>
    </xf>
    <xf numFmtId="43" fontId="7" fillId="3" borderId="2" xfId="1" applyFont="1" applyFill="1" applyBorder="1" applyAlignment="1">
      <alignment horizontal="center" vertical="top"/>
    </xf>
    <xf numFmtId="43" fontId="0" fillId="3" borderId="1" xfId="1" applyFont="1" applyFill="1" applyBorder="1" applyAlignment="1">
      <alignment vertical="top"/>
    </xf>
    <xf numFmtId="0" fontId="12" fillId="0" borderId="1" xfId="0" applyFont="1" applyBorder="1" applyAlignment="1">
      <alignment horizontal="left" vertical="top" wrapText="1"/>
    </xf>
    <xf numFmtId="164" fontId="2" fillId="0" borderId="1" xfId="1" applyNumberFormat="1" applyFont="1" applyBorder="1" applyAlignment="1">
      <alignment horizontal="center" vertical="top" wrapText="1"/>
    </xf>
    <xf numFmtId="165" fontId="2" fillId="0" borderId="1" xfId="1" applyNumberFormat="1" applyFont="1" applyBorder="1" applyAlignment="1">
      <alignment horizontal="center" vertical="top" wrapText="1"/>
    </xf>
    <xf numFmtId="165" fontId="2" fillId="0" borderId="1" xfId="1" applyNumberFormat="1" applyFont="1" applyBorder="1" applyAlignment="1">
      <alignment vertical="top"/>
    </xf>
    <xf numFmtId="165" fontId="7" fillId="3" borderId="1" xfId="1" applyNumberFormat="1" applyFont="1" applyFill="1" applyBorder="1" applyAlignment="1"/>
    <xf numFmtId="165" fontId="4" fillId="2" borderId="1" xfId="1" applyNumberFormat="1" applyFont="1" applyFill="1" applyBorder="1" applyAlignment="1"/>
    <xf numFmtId="165" fontId="2" fillId="5" borderId="1" xfId="1" applyNumberFormat="1" applyFont="1" applyFill="1" applyBorder="1" applyAlignment="1">
      <alignment vertical="top"/>
    </xf>
    <xf numFmtId="165" fontId="2" fillId="0" borderId="1" xfId="1" applyNumberFormat="1" applyFont="1" applyBorder="1" applyAlignment="1"/>
    <xf numFmtId="165" fontId="2" fillId="0" borderId="2" xfId="1" applyNumberFormat="1" applyFont="1" applyBorder="1" applyAlignment="1">
      <alignment vertical="top"/>
    </xf>
    <xf numFmtId="165" fontId="3" fillId="0" borderId="1" xfId="1" applyNumberFormat="1" applyFont="1" applyBorder="1" applyAlignment="1">
      <alignment vertical="top"/>
    </xf>
    <xf numFmtId="165" fontId="2" fillId="0" borderId="1" xfId="1" applyNumberFormat="1" applyFont="1" applyBorder="1" applyAlignment="1">
      <alignment vertical="top" wrapText="1"/>
    </xf>
    <xf numFmtId="165" fontId="2" fillId="4" borderId="1" xfId="1" applyNumberFormat="1" applyFont="1" applyFill="1" applyBorder="1" applyAlignment="1">
      <alignment vertical="top" wrapText="1"/>
    </xf>
    <xf numFmtId="165" fontId="2" fillId="0" borderId="2" xfId="1" applyNumberFormat="1" applyFont="1" applyBorder="1" applyAlignment="1">
      <alignment horizontal="left" vertical="top" wrapText="1"/>
    </xf>
    <xf numFmtId="165" fontId="2" fillId="0" borderId="1" xfId="1" applyNumberFormat="1" applyFont="1" applyBorder="1" applyAlignment="1">
      <alignment horizontal="justify" vertical="top" wrapText="1"/>
    </xf>
    <xf numFmtId="165" fontId="2" fillId="0" borderId="3" xfId="1" applyNumberFormat="1" applyFont="1" applyBorder="1" applyAlignment="1">
      <alignment horizontal="left" vertical="top" wrapText="1"/>
    </xf>
    <xf numFmtId="165" fontId="2" fillId="0" borderId="1" xfId="1" applyNumberFormat="1" applyFont="1" applyBorder="1" applyAlignment="1">
      <alignment horizontal="left" vertical="top" wrapText="1"/>
    </xf>
    <xf numFmtId="165" fontId="2" fillId="5" borderId="1" xfId="1" applyNumberFormat="1" applyFont="1" applyFill="1" applyBorder="1" applyAlignment="1">
      <alignment vertical="top" wrapText="1"/>
    </xf>
    <xf numFmtId="165" fontId="4" fillId="2" borderId="1" xfId="1" applyNumberFormat="1" applyFont="1" applyFill="1" applyBorder="1" applyAlignment="1">
      <alignment vertical="top"/>
    </xf>
    <xf numFmtId="165" fontId="2" fillId="5" borderId="5" xfId="1" applyNumberFormat="1" applyFont="1" applyFill="1" applyBorder="1" applyAlignment="1">
      <alignment vertical="top"/>
    </xf>
    <xf numFmtId="165" fontId="4" fillId="2" borderId="5" xfId="1" applyNumberFormat="1" applyFont="1" applyFill="1" applyBorder="1" applyAlignment="1">
      <alignment vertical="top"/>
    </xf>
    <xf numFmtId="165" fontId="2" fillId="0" borderId="5" xfId="1" applyNumberFormat="1" applyFont="1" applyBorder="1" applyAlignment="1">
      <alignment vertical="top"/>
    </xf>
    <xf numFmtId="165" fontId="4" fillId="0" borderId="1" xfId="1" applyNumberFormat="1" applyFont="1" applyBorder="1" applyAlignment="1">
      <alignment vertical="top"/>
    </xf>
    <xf numFmtId="165" fontId="4" fillId="2" borderId="1" xfId="1" applyNumberFormat="1" applyFont="1" applyFill="1" applyBorder="1" applyAlignment="1">
      <alignment wrapText="1"/>
    </xf>
    <xf numFmtId="0" fontId="0" fillId="0" borderId="0" xfId="0" applyAlignment="1">
      <alignment wrapText="1"/>
    </xf>
    <xf numFmtId="165" fontId="2" fillId="0" borderId="1" xfId="1" applyNumberFormat="1" applyFont="1" applyBorder="1" applyAlignment="1">
      <alignment wrapText="1"/>
    </xf>
    <xf numFmtId="165" fontId="4" fillId="0" borderId="5" xfId="0" applyNumberFormat="1" applyFont="1" applyFill="1" applyBorder="1" applyAlignment="1">
      <alignment vertical="top"/>
    </xf>
    <xf numFmtId="0" fontId="2" fillId="0" borderId="2" xfId="0" applyFont="1" applyBorder="1" applyAlignment="1">
      <alignment horizontal="center" vertical="top" wrapText="1"/>
    </xf>
    <xf numFmtId="0" fontId="2" fillId="0" borderId="1" xfId="0" applyFont="1" applyBorder="1" applyAlignment="1">
      <alignment horizontal="left" vertical="top" wrapText="1"/>
    </xf>
    <xf numFmtId="165" fontId="2" fillId="0" borderId="1" xfId="1" applyNumberFormat="1" applyFont="1" applyBorder="1" applyAlignment="1">
      <alignment horizontal="center" vertical="top" wrapText="1"/>
    </xf>
    <xf numFmtId="0" fontId="14" fillId="0" borderId="0" xfId="0" applyFont="1" applyAlignment="1">
      <alignment horizontal="left" vertical="top" wrapText="1"/>
    </xf>
    <xf numFmtId="0" fontId="13" fillId="0" borderId="0" xfId="0" applyFont="1" applyAlignment="1">
      <alignment horizontal="center" wrapText="1"/>
    </xf>
    <xf numFmtId="43" fontId="2" fillId="0" borderId="1" xfId="1" applyNumberFormat="1" applyFont="1" applyBorder="1" applyAlignment="1">
      <alignment vertical="top"/>
    </xf>
    <xf numFmtId="43" fontId="2" fillId="5" borderId="1" xfId="1" applyFont="1" applyFill="1" applyBorder="1" applyAlignment="1">
      <alignment vertical="top"/>
    </xf>
    <xf numFmtId="43" fontId="2" fillId="5" borderId="5" xfId="1" applyFont="1" applyFill="1" applyBorder="1" applyAlignment="1">
      <alignment vertical="top"/>
    </xf>
    <xf numFmtId="43" fontId="4" fillId="2" borderId="5" xfId="1" applyFont="1" applyFill="1" applyBorder="1" applyAlignment="1">
      <alignment vertical="top"/>
    </xf>
    <xf numFmtId="43" fontId="2" fillId="0" borderId="5" xfId="1" applyFont="1" applyBorder="1" applyAlignment="1">
      <alignment vertical="top"/>
    </xf>
    <xf numFmtId="0" fontId="13" fillId="0" borderId="0" xfId="0" applyFont="1" applyAlignment="1">
      <alignment horizontal="center" wrapText="1"/>
    </xf>
    <xf numFmtId="0" fontId="13" fillId="0" borderId="11" xfId="0" applyFont="1" applyBorder="1" applyAlignment="1">
      <alignment horizontal="left" wrapText="1"/>
    </xf>
    <xf numFmtId="0" fontId="14" fillId="0" borderId="0" xfId="0" applyFont="1" applyAlignment="1">
      <alignment horizontal="left" vertical="top" wrapText="1"/>
    </xf>
    <xf numFmtId="0" fontId="13" fillId="0" borderId="0" xfId="0" applyFont="1" applyAlignment="1">
      <alignment horizontal="left" wrapText="1"/>
    </xf>
    <xf numFmtId="0" fontId="13" fillId="0" borderId="0" xfId="0" applyFont="1" applyAlignment="1">
      <alignment horizontal="left" vertical="top" wrapText="1"/>
    </xf>
    <xf numFmtId="0" fontId="7" fillId="3" borderId="4"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5" xfId="0" applyFont="1" applyFill="1" applyBorder="1" applyAlignment="1">
      <alignment horizontal="center" vertical="top" wrapText="1"/>
    </xf>
    <xf numFmtId="0" fontId="4" fillId="3" borderId="8" xfId="0" applyFont="1" applyFill="1" applyBorder="1" applyAlignment="1">
      <alignment horizontal="left" vertical="top"/>
    </xf>
    <xf numFmtId="0" fontId="4" fillId="3" borderId="9" xfId="0" applyFont="1" applyFill="1" applyBorder="1" applyAlignment="1">
      <alignment horizontal="left" vertical="top"/>
    </xf>
    <xf numFmtId="0" fontId="4" fillId="3" borderId="1" xfId="0" applyFont="1" applyFill="1" applyBorder="1" applyAlignment="1">
      <alignment horizontal="left" vertical="top"/>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165" fontId="2" fillId="0" borderId="1" xfId="1" applyNumberFormat="1" applyFont="1" applyBorder="1" applyAlignment="1">
      <alignment horizontal="center" vertical="top" wrapText="1"/>
    </xf>
    <xf numFmtId="0" fontId="4" fillId="2" borderId="1" xfId="0" applyFont="1" applyFill="1" applyBorder="1" applyAlignment="1">
      <alignment horizontal="center" vertical="top"/>
    </xf>
    <xf numFmtId="0" fontId="7" fillId="3" borderId="1" xfId="0" applyFont="1" applyFill="1" applyBorder="1" applyAlignment="1">
      <alignment horizontal="left"/>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4" fillId="2" borderId="1" xfId="0" applyFont="1" applyFill="1" applyBorder="1" applyAlignment="1">
      <alignment horizontal="center"/>
    </xf>
    <xf numFmtId="0" fontId="4" fillId="2" borderId="4" xfId="0" applyFont="1" applyFill="1" applyBorder="1" applyAlignment="1">
      <alignment horizontal="center" vertical="top"/>
    </xf>
    <xf numFmtId="0" fontId="4" fillId="2" borderId="5" xfId="0" applyFont="1" applyFill="1" applyBorder="1" applyAlignment="1">
      <alignment horizontal="center" vertical="top"/>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2" borderId="10" xfId="0" applyFont="1" applyFill="1" applyBorder="1" applyAlignment="1">
      <alignment horizontal="center" vertical="top"/>
    </xf>
    <xf numFmtId="0" fontId="4" fillId="2" borderId="9" xfId="0" applyFont="1" applyFill="1" applyBorder="1" applyAlignment="1">
      <alignment horizontal="center" vertical="top"/>
    </xf>
    <xf numFmtId="0" fontId="7" fillId="3" borderId="1" xfId="0" applyFont="1" applyFill="1" applyBorder="1" applyAlignment="1">
      <alignment horizontal="center" vertical="top"/>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4" xfId="0" applyFont="1" applyFill="1" applyBorder="1" applyAlignment="1">
      <alignment horizontal="left" vertical="top"/>
    </xf>
    <xf numFmtId="0" fontId="4" fillId="0" borderId="6" xfId="0" applyFont="1" applyFill="1" applyBorder="1" applyAlignment="1">
      <alignment horizontal="left" vertical="top"/>
    </xf>
  </cellXfs>
  <cellStyles count="2">
    <cellStyle name="Обычный" xfId="0" builtinId="0"/>
    <cellStyle name="Финансовый" xfId="1" builtinId="3"/>
  </cellStyles>
  <dxfs count="0"/>
  <tableStyles count="0" defaultTableStyle="TableStyleMedium9" defaultPivotStyle="PivotStyleLight16"/>
  <colors>
    <mruColors>
      <color rgb="FF03D1ED"/>
      <color rgb="FF66FF33"/>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3D1ED"/>
  </sheetPr>
  <dimension ref="A1:H137"/>
  <sheetViews>
    <sheetView tabSelected="1" workbookViewId="0">
      <selection activeCell="E44" sqref="E44"/>
    </sheetView>
  </sheetViews>
  <sheetFormatPr defaultRowHeight="14.4"/>
  <cols>
    <col min="1" max="1" width="8.44140625" customWidth="1"/>
    <col min="2" max="2" width="70.21875" customWidth="1"/>
    <col min="3" max="3" width="14.5546875" customWidth="1"/>
    <col min="4" max="4" width="8.88671875" hidden="1" customWidth="1"/>
    <col min="5" max="5" width="26.109375" customWidth="1"/>
  </cols>
  <sheetData>
    <row r="1" spans="1:8" ht="28.2" customHeight="1">
      <c r="A1" s="60" t="s">
        <v>131</v>
      </c>
      <c r="B1" s="60"/>
      <c r="C1" s="60"/>
      <c r="D1" s="60"/>
      <c r="E1" s="60"/>
      <c r="F1" s="60"/>
      <c r="G1" s="60"/>
      <c r="H1" s="60"/>
    </row>
    <row r="2" spans="1:8" ht="21.6" customHeight="1">
      <c r="A2" s="60" t="s">
        <v>132</v>
      </c>
      <c r="B2" s="60"/>
      <c r="C2" s="60"/>
      <c r="D2" s="54"/>
      <c r="E2" s="54"/>
      <c r="F2" s="54"/>
      <c r="G2" s="54"/>
      <c r="H2" s="54"/>
    </row>
    <row r="3" spans="1:8" ht="31.2" customHeight="1">
      <c r="A3" s="63" t="s">
        <v>106</v>
      </c>
      <c r="B3" s="63"/>
      <c r="C3" s="63"/>
      <c r="D3" s="63"/>
    </row>
    <row r="4" spans="1:8" ht="16.8" customHeight="1">
      <c r="A4" s="62" t="s">
        <v>109</v>
      </c>
      <c r="B4" s="62"/>
      <c r="C4" s="62"/>
      <c r="D4" s="62"/>
    </row>
    <row r="5" spans="1:8" ht="15.6" customHeight="1">
      <c r="A5" s="64" t="s">
        <v>107</v>
      </c>
      <c r="B5" s="64"/>
      <c r="C5" s="64"/>
      <c r="D5" s="64"/>
    </row>
    <row r="6" spans="1:8" ht="62.4" customHeight="1">
      <c r="A6" s="62" t="s">
        <v>124</v>
      </c>
      <c r="B6" s="62"/>
      <c r="C6" s="62"/>
      <c r="D6" s="62"/>
    </row>
    <row r="7" spans="1:8" ht="17.399999999999999" customHeight="1">
      <c r="A7" s="64" t="s">
        <v>108</v>
      </c>
      <c r="B7" s="64"/>
      <c r="C7" s="64"/>
      <c r="D7" s="64"/>
    </row>
    <row r="8" spans="1:8" ht="125.4" customHeight="1">
      <c r="A8" s="62" t="s">
        <v>130</v>
      </c>
      <c r="B8" s="62"/>
      <c r="C8" s="62"/>
      <c r="D8" s="62"/>
    </row>
    <row r="9" spans="1:8" ht="14.4" customHeight="1">
      <c r="A9" s="61" t="s">
        <v>125</v>
      </c>
      <c r="B9" s="61"/>
      <c r="C9" s="61"/>
      <c r="D9" s="53"/>
    </row>
    <row r="10" spans="1:8" ht="32.4" customHeight="1">
      <c r="A10" s="65" t="s">
        <v>77</v>
      </c>
      <c r="B10" s="66"/>
      <c r="C10" s="67"/>
    </row>
    <row r="11" spans="1:8" ht="15.6">
      <c r="A11" s="68" t="s">
        <v>63</v>
      </c>
      <c r="B11" s="69"/>
      <c r="C11" s="22">
        <f>SUM(C12:C17)</f>
        <v>0</v>
      </c>
    </row>
    <row r="12" spans="1:8" ht="82.2" customHeight="1">
      <c r="A12" s="11">
        <v>41050100</v>
      </c>
      <c r="B12" s="3" t="s">
        <v>53</v>
      </c>
      <c r="C12" s="25" t="s">
        <v>54</v>
      </c>
    </row>
    <row r="13" spans="1:8" ht="136.19999999999999" customHeight="1">
      <c r="A13" s="11">
        <v>41050100</v>
      </c>
      <c r="B13" s="3" t="s">
        <v>55</v>
      </c>
      <c r="C13" s="25" t="s">
        <v>56</v>
      </c>
    </row>
    <row r="14" spans="1:8" ht="125.4" customHeight="1">
      <c r="A14" s="11">
        <v>41050300</v>
      </c>
      <c r="B14" s="3" t="s">
        <v>57</v>
      </c>
      <c r="C14" s="25" t="s">
        <v>58</v>
      </c>
    </row>
    <row r="15" spans="1:8" ht="122.4" customHeight="1">
      <c r="A15" s="11">
        <v>41050300</v>
      </c>
      <c r="B15" s="3" t="s">
        <v>59</v>
      </c>
      <c r="C15" s="25" t="s">
        <v>60</v>
      </c>
    </row>
    <row r="16" spans="1:8" ht="111.6" customHeight="1">
      <c r="A16" s="11">
        <v>41050700</v>
      </c>
      <c r="B16" s="3" t="s">
        <v>61</v>
      </c>
      <c r="C16" s="25">
        <v>-507600</v>
      </c>
    </row>
    <row r="17" spans="1:3" ht="111.6" customHeight="1">
      <c r="A17" s="11">
        <v>41050700</v>
      </c>
      <c r="B17" s="3" t="s">
        <v>62</v>
      </c>
      <c r="C17" s="25">
        <v>507600</v>
      </c>
    </row>
    <row r="18" spans="1:3" ht="17.399999999999999" customHeight="1">
      <c r="A18" s="70" t="s">
        <v>66</v>
      </c>
      <c r="B18" s="70"/>
      <c r="C18" s="23">
        <f>SUM(C19:C20)</f>
        <v>0</v>
      </c>
    </row>
    <row r="19" spans="1:3" ht="28.8" customHeight="1">
      <c r="A19" s="11">
        <v>19010100</v>
      </c>
      <c r="B19" s="3" t="s">
        <v>64</v>
      </c>
      <c r="C19" s="26">
        <v>-4700</v>
      </c>
    </row>
    <row r="20" spans="1:3" ht="45" customHeight="1">
      <c r="A20" s="11">
        <v>19010100</v>
      </c>
      <c r="B20" s="3" t="s">
        <v>65</v>
      </c>
      <c r="C20" s="26">
        <v>4700</v>
      </c>
    </row>
    <row r="21" spans="1:3" ht="17.399999999999999" customHeight="1">
      <c r="A21" s="71" t="s">
        <v>76</v>
      </c>
      <c r="B21" s="72"/>
      <c r="C21" s="23">
        <f>SUM(C22:C31)</f>
        <v>0</v>
      </c>
    </row>
    <row r="22" spans="1:3">
      <c r="A22" s="73">
        <v>1813010</v>
      </c>
      <c r="B22" s="74" t="s">
        <v>67</v>
      </c>
      <c r="C22" s="75">
        <v>-3216800</v>
      </c>
    </row>
    <row r="23" spans="1:3">
      <c r="A23" s="73"/>
      <c r="B23" s="74"/>
      <c r="C23" s="75"/>
    </row>
    <row r="24" spans="1:3" ht="111" customHeight="1">
      <c r="A24" s="6">
        <v>1813010</v>
      </c>
      <c r="B24" s="8" t="s">
        <v>68</v>
      </c>
      <c r="C24" s="26">
        <v>3216800</v>
      </c>
    </row>
    <row r="25" spans="1:3">
      <c r="A25" s="6">
        <v>1813043</v>
      </c>
      <c r="B25" s="8" t="s">
        <v>69</v>
      </c>
      <c r="C25" s="26">
        <v>-204000</v>
      </c>
    </row>
    <row r="26" spans="1:3">
      <c r="A26" s="6">
        <v>1813047</v>
      </c>
      <c r="B26" s="8" t="s">
        <v>70</v>
      </c>
      <c r="C26" s="26">
        <v>-150000</v>
      </c>
    </row>
    <row r="27" spans="1:3" ht="27.6" customHeight="1">
      <c r="A27" s="50">
        <v>1813049</v>
      </c>
      <c r="B27" s="51" t="s">
        <v>71</v>
      </c>
      <c r="C27" s="52">
        <v>102000</v>
      </c>
    </row>
    <row r="28" spans="1:3" ht="28.8" customHeight="1">
      <c r="A28" s="6">
        <v>1813084</v>
      </c>
      <c r="B28" s="8" t="s">
        <v>72</v>
      </c>
      <c r="C28" s="26">
        <v>150000</v>
      </c>
    </row>
    <row r="29" spans="1:3" ht="97.2" customHeight="1">
      <c r="A29" s="6">
        <v>1813086</v>
      </c>
      <c r="B29" s="8" t="s">
        <v>73</v>
      </c>
      <c r="C29" s="26">
        <v>102000</v>
      </c>
    </row>
    <row r="30" spans="1:3" ht="98.4" customHeight="1">
      <c r="A30" s="6">
        <v>813230</v>
      </c>
      <c r="B30" s="8" t="s">
        <v>74</v>
      </c>
      <c r="C30" s="26">
        <v>-507600</v>
      </c>
    </row>
    <row r="31" spans="1:3" ht="111" customHeight="1">
      <c r="A31" s="6">
        <v>813230</v>
      </c>
      <c r="B31" s="8" t="s">
        <v>75</v>
      </c>
      <c r="C31" s="26">
        <v>507600</v>
      </c>
    </row>
    <row r="32" spans="1:3" ht="59.4" customHeight="1">
      <c r="A32" s="65" t="s">
        <v>123</v>
      </c>
      <c r="B32" s="66"/>
      <c r="C32" s="67"/>
    </row>
    <row r="33" spans="1:3" ht="20.399999999999999" customHeight="1">
      <c r="A33" s="12">
        <v>2020</v>
      </c>
      <c r="B33" s="24" t="s">
        <v>94</v>
      </c>
      <c r="C33" s="27">
        <v>-3100000</v>
      </c>
    </row>
    <row r="35" spans="1:3" ht="15.6">
      <c r="A35" s="77" t="s">
        <v>1</v>
      </c>
      <c r="B35" s="77"/>
      <c r="C35" s="28">
        <f>SUM(C48+C36+C55+C90+C92+C100+C110+C114+C120+C44+C46+C118)</f>
        <v>30616153</v>
      </c>
    </row>
    <row r="36" spans="1:3" ht="19.8" customHeight="1">
      <c r="A36" s="78" t="s">
        <v>110</v>
      </c>
      <c r="B36" s="79"/>
      <c r="C36" s="29">
        <f>SUM(C37:C43)</f>
        <v>3638502</v>
      </c>
    </row>
    <row r="37" spans="1:3">
      <c r="A37" s="12">
        <v>6030</v>
      </c>
      <c r="B37" s="13" t="s">
        <v>96</v>
      </c>
      <c r="C37" s="27">
        <f>1111269</f>
        <v>1111269</v>
      </c>
    </row>
    <row r="38" spans="1:3">
      <c r="A38" s="12">
        <v>6030</v>
      </c>
      <c r="B38" s="13" t="s">
        <v>105</v>
      </c>
      <c r="C38" s="30">
        <v>109816</v>
      </c>
    </row>
    <row r="39" spans="1:3">
      <c r="A39" s="12">
        <v>7461</v>
      </c>
      <c r="B39" s="13" t="s">
        <v>97</v>
      </c>
      <c r="C39" s="27">
        <v>160000</v>
      </c>
    </row>
    <row r="40" spans="1:3">
      <c r="A40" s="12">
        <v>7461</v>
      </c>
      <c r="B40" s="13" t="s">
        <v>98</v>
      </c>
      <c r="C40" s="27">
        <v>2000000</v>
      </c>
    </row>
    <row r="41" spans="1:3">
      <c r="A41" s="12">
        <v>6030</v>
      </c>
      <c r="B41" s="13" t="s">
        <v>99</v>
      </c>
      <c r="C41" s="27">
        <v>42000</v>
      </c>
    </row>
    <row r="42" spans="1:3" ht="42.6">
      <c r="A42" s="12">
        <v>7370</v>
      </c>
      <c r="B42" s="8" t="s">
        <v>100</v>
      </c>
      <c r="C42" s="27">
        <f>9610+6007</f>
        <v>15617</v>
      </c>
    </row>
    <row r="43" spans="1:3" ht="16.2" customHeight="1">
      <c r="A43" s="12">
        <v>7461</v>
      </c>
      <c r="B43" s="13" t="s">
        <v>101</v>
      </c>
      <c r="C43" s="27">
        <v>199800</v>
      </c>
    </row>
    <row r="44" spans="1:3" s="47" customFormat="1" ht="26.4" customHeight="1">
      <c r="A44" s="80" t="s">
        <v>111</v>
      </c>
      <c r="B44" s="81"/>
      <c r="C44" s="46">
        <f>SUM(C45)</f>
        <v>54000</v>
      </c>
    </row>
    <row r="45" spans="1:3" s="47" customFormat="1" ht="20.399999999999999" customHeight="1">
      <c r="A45" s="7">
        <v>7413</v>
      </c>
      <c r="B45" s="1" t="s">
        <v>102</v>
      </c>
      <c r="C45" s="48">
        <v>54000</v>
      </c>
    </row>
    <row r="46" spans="1:3">
      <c r="A46" s="82" t="s">
        <v>78</v>
      </c>
      <c r="B46" s="82"/>
      <c r="C46" s="29">
        <f>SUM(C47)</f>
        <v>1000000</v>
      </c>
    </row>
    <row r="47" spans="1:3" ht="28.2">
      <c r="A47" s="10">
        <v>8841</v>
      </c>
      <c r="B47" s="1" t="s">
        <v>47</v>
      </c>
      <c r="C47" s="31">
        <v>1000000</v>
      </c>
    </row>
    <row r="48" spans="1:3">
      <c r="A48" s="82" t="s">
        <v>0</v>
      </c>
      <c r="B48" s="82"/>
      <c r="C48" s="29">
        <f>SUM(C49:C54)</f>
        <v>750148</v>
      </c>
    </row>
    <row r="49" spans="1:3">
      <c r="A49" s="14" t="s">
        <v>92</v>
      </c>
      <c r="B49" s="13" t="s">
        <v>91</v>
      </c>
      <c r="C49" s="27">
        <v>199930</v>
      </c>
    </row>
    <row r="50" spans="1:3" ht="27.6">
      <c r="A50" s="14" t="s">
        <v>92</v>
      </c>
      <c r="B50" s="4" t="s">
        <v>133</v>
      </c>
      <c r="C50" s="27">
        <v>198318</v>
      </c>
    </row>
    <row r="51" spans="1:3" ht="16.8" customHeight="1">
      <c r="A51" s="14" t="s">
        <v>92</v>
      </c>
      <c r="B51" s="4" t="s">
        <v>128</v>
      </c>
      <c r="C51" s="55">
        <v>50000</v>
      </c>
    </row>
    <row r="52" spans="1:3">
      <c r="A52" s="14" t="s">
        <v>92</v>
      </c>
      <c r="B52" s="13" t="s">
        <v>21</v>
      </c>
      <c r="C52" s="27">
        <v>199900</v>
      </c>
    </row>
    <row r="53" spans="1:3">
      <c r="A53" s="14" t="s">
        <v>92</v>
      </c>
      <c r="B53" s="13" t="s">
        <v>22</v>
      </c>
      <c r="C53" s="27">
        <v>42000</v>
      </c>
    </row>
    <row r="54" spans="1:3" ht="27.6">
      <c r="A54" s="14" t="s">
        <v>93</v>
      </c>
      <c r="B54" s="4" t="s">
        <v>37</v>
      </c>
      <c r="C54" s="27">
        <v>60000</v>
      </c>
    </row>
    <row r="55" spans="1:3">
      <c r="A55" s="82" t="s">
        <v>112</v>
      </c>
      <c r="B55" s="82"/>
      <c r="C55" s="29">
        <f>SUM(C56:C89)</f>
        <v>21175613</v>
      </c>
    </row>
    <row r="56" spans="1:3" ht="28.8" customHeight="1">
      <c r="A56" s="12">
        <v>7370</v>
      </c>
      <c r="B56" s="4" t="s">
        <v>95</v>
      </c>
      <c r="C56" s="32">
        <v>2500000</v>
      </c>
    </row>
    <row r="57" spans="1:3" ht="42.6">
      <c r="A57" s="12">
        <v>7461</v>
      </c>
      <c r="B57" s="8" t="s">
        <v>28</v>
      </c>
      <c r="C57" s="27">
        <v>7296530</v>
      </c>
    </row>
    <row r="58" spans="1:3" ht="27.6">
      <c r="A58" s="12">
        <v>1090</v>
      </c>
      <c r="B58" s="4" t="s">
        <v>113</v>
      </c>
      <c r="C58" s="27">
        <v>6000000</v>
      </c>
    </row>
    <row r="59" spans="1:3" ht="18" customHeight="1">
      <c r="A59" s="12">
        <v>7370</v>
      </c>
      <c r="B59" s="4" t="s">
        <v>29</v>
      </c>
      <c r="C59" s="27">
        <f>575007-237353</f>
        <v>337654</v>
      </c>
    </row>
    <row r="60" spans="1:3" ht="28.8">
      <c r="A60" s="12">
        <v>7370</v>
      </c>
      <c r="B60" s="4" t="s">
        <v>30</v>
      </c>
      <c r="C60" s="33">
        <v>78660</v>
      </c>
    </row>
    <row r="61" spans="1:3" ht="69">
      <c r="A61" s="12">
        <v>7461</v>
      </c>
      <c r="B61" s="4" t="s">
        <v>20</v>
      </c>
      <c r="C61" s="27">
        <v>1514359</v>
      </c>
    </row>
    <row r="62" spans="1:3" ht="55.2">
      <c r="A62" s="14" t="s">
        <v>92</v>
      </c>
      <c r="B62" s="3" t="s">
        <v>2</v>
      </c>
      <c r="C62" s="34">
        <v>3060</v>
      </c>
    </row>
    <row r="63" spans="1:3" ht="41.4">
      <c r="A63" s="14" t="s">
        <v>92</v>
      </c>
      <c r="B63" s="3" t="s">
        <v>3</v>
      </c>
      <c r="C63" s="34">
        <v>9754</v>
      </c>
    </row>
    <row r="64" spans="1:3" ht="41.4">
      <c r="A64" s="14" t="s">
        <v>92</v>
      </c>
      <c r="B64" s="3" t="s">
        <v>4</v>
      </c>
      <c r="C64" s="34">
        <v>15756</v>
      </c>
    </row>
    <row r="65" spans="1:3" ht="55.2">
      <c r="A65" s="12">
        <v>1020</v>
      </c>
      <c r="B65" s="3" t="s">
        <v>5</v>
      </c>
      <c r="C65" s="34">
        <v>5130</v>
      </c>
    </row>
    <row r="66" spans="1:3" ht="55.2">
      <c r="A66" s="12">
        <v>1020</v>
      </c>
      <c r="B66" s="3" t="s">
        <v>6</v>
      </c>
      <c r="C66" s="34">
        <v>4400</v>
      </c>
    </row>
    <row r="67" spans="1:3" ht="55.2">
      <c r="A67" s="12">
        <v>1020</v>
      </c>
      <c r="B67" s="3" t="s">
        <v>7</v>
      </c>
      <c r="C67" s="34">
        <v>28000</v>
      </c>
    </row>
    <row r="68" spans="1:3" ht="55.2">
      <c r="A68" s="12">
        <v>1020</v>
      </c>
      <c r="B68" s="3" t="s">
        <v>8</v>
      </c>
      <c r="C68" s="34">
        <v>5237</v>
      </c>
    </row>
    <row r="69" spans="1:3" ht="27.6">
      <c r="A69" s="12">
        <v>2020</v>
      </c>
      <c r="B69" s="3" t="s">
        <v>9</v>
      </c>
      <c r="C69" s="34">
        <v>78300</v>
      </c>
    </row>
    <row r="70" spans="1:3" ht="69">
      <c r="A70" s="12">
        <v>4060</v>
      </c>
      <c r="B70" s="3" t="s">
        <v>10</v>
      </c>
      <c r="C70" s="34">
        <v>7680</v>
      </c>
    </row>
    <row r="71" spans="1:3" ht="27.6">
      <c r="A71" s="12">
        <v>4060</v>
      </c>
      <c r="B71" s="3" t="s">
        <v>11</v>
      </c>
      <c r="C71" s="34">
        <v>53378</v>
      </c>
    </row>
    <row r="72" spans="1:3" ht="42.6">
      <c r="A72" s="12">
        <v>7321</v>
      </c>
      <c r="B72" s="3" t="s">
        <v>31</v>
      </c>
      <c r="C72" s="34">
        <v>20000</v>
      </c>
    </row>
    <row r="73" spans="1:3" ht="30" customHeight="1">
      <c r="A73" s="12">
        <v>7321</v>
      </c>
      <c r="B73" s="3" t="s">
        <v>12</v>
      </c>
      <c r="C73" s="34">
        <v>52429</v>
      </c>
    </row>
    <row r="74" spans="1:3" ht="27.6">
      <c r="A74" s="12">
        <v>7370</v>
      </c>
      <c r="B74" s="3" t="s">
        <v>13</v>
      </c>
      <c r="C74" s="34">
        <v>62533</v>
      </c>
    </row>
    <row r="75" spans="1:3" ht="56.4">
      <c r="A75" s="12">
        <v>7461</v>
      </c>
      <c r="B75" s="3" t="s">
        <v>32</v>
      </c>
      <c r="C75" s="34">
        <v>8208</v>
      </c>
    </row>
    <row r="76" spans="1:3" ht="41.4">
      <c r="A76" s="14" t="s">
        <v>92</v>
      </c>
      <c r="B76" s="3" t="s">
        <v>14</v>
      </c>
      <c r="C76" s="35">
        <v>8837</v>
      </c>
    </row>
    <row r="77" spans="1:3" ht="27.6" customHeight="1">
      <c r="A77" s="12">
        <v>1010</v>
      </c>
      <c r="B77" s="3" t="s">
        <v>36</v>
      </c>
      <c r="C77" s="35">
        <v>8837</v>
      </c>
    </row>
    <row r="78" spans="1:3" ht="41.4">
      <c r="A78" s="12">
        <v>2020</v>
      </c>
      <c r="B78" s="3" t="s">
        <v>15</v>
      </c>
      <c r="C78" s="34">
        <v>8837</v>
      </c>
    </row>
    <row r="79" spans="1:3" ht="27.6">
      <c r="A79" s="12">
        <v>4060</v>
      </c>
      <c r="B79" s="3" t="s">
        <v>16</v>
      </c>
      <c r="C79" s="35">
        <v>8837</v>
      </c>
    </row>
    <row r="80" spans="1:3" ht="55.8">
      <c r="A80" s="12">
        <v>7461</v>
      </c>
      <c r="B80" s="3" t="s">
        <v>33</v>
      </c>
      <c r="C80" s="34">
        <v>8837</v>
      </c>
    </row>
    <row r="81" spans="1:3" ht="42">
      <c r="A81" s="12">
        <v>7370</v>
      </c>
      <c r="B81" s="3" t="s">
        <v>34</v>
      </c>
      <c r="C81" s="35">
        <v>6423</v>
      </c>
    </row>
    <row r="82" spans="1:3" ht="28.8">
      <c r="A82" s="12">
        <v>6030</v>
      </c>
      <c r="B82" s="3" t="s">
        <v>38</v>
      </c>
      <c r="C82" s="35">
        <v>320000</v>
      </c>
    </row>
    <row r="83" spans="1:3" ht="30" customHeight="1">
      <c r="A83" s="12">
        <v>6030</v>
      </c>
      <c r="B83" s="3" t="s">
        <v>103</v>
      </c>
      <c r="C83" s="35">
        <v>165000</v>
      </c>
    </row>
    <row r="84" spans="1:3" ht="41.4">
      <c r="A84" s="12">
        <v>1010</v>
      </c>
      <c r="B84" s="4" t="s">
        <v>49</v>
      </c>
      <c r="C84" s="36">
        <v>179319</v>
      </c>
    </row>
    <row r="85" spans="1:3" ht="41.4">
      <c r="A85" s="12">
        <v>1010</v>
      </c>
      <c r="B85" s="3" t="s">
        <v>51</v>
      </c>
      <c r="C85" s="37">
        <v>290703</v>
      </c>
    </row>
    <row r="86" spans="1:3" ht="41.4">
      <c r="A86" s="12">
        <v>1010</v>
      </c>
      <c r="B86" s="4" t="s">
        <v>48</v>
      </c>
      <c r="C86" s="38">
        <v>558310</v>
      </c>
    </row>
    <row r="87" spans="1:3" ht="41.4">
      <c r="A87" s="12">
        <v>1020</v>
      </c>
      <c r="B87" s="4" t="s">
        <v>52</v>
      </c>
      <c r="C87" s="39">
        <v>1510605</v>
      </c>
    </row>
    <row r="88" spans="1:3" ht="55.2">
      <c r="A88" s="12">
        <v>1020</v>
      </c>
      <c r="B88" s="3" t="s">
        <v>46</v>
      </c>
      <c r="C88" s="35">
        <v>10000</v>
      </c>
    </row>
    <row r="89" spans="1:3" ht="55.2">
      <c r="A89" s="12">
        <v>1010</v>
      </c>
      <c r="B89" s="5" t="s">
        <v>50</v>
      </c>
      <c r="C89" s="40">
        <v>10000</v>
      </c>
    </row>
    <row r="90" spans="1:3" ht="23.4" customHeight="1">
      <c r="A90" s="83" t="s">
        <v>114</v>
      </c>
      <c r="B90" s="84"/>
      <c r="C90" s="41">
        <f>SUM(C91:C91)</f>
        <v>195000</v>
      </c>
    </row>
    <row r="91" spans="1:3" ht="18.600000000000001" customHeight="1">
      <c r="A91" s="12">
        <v>6030</v>
      </c>
      <c r="B91" s="13" t="s">
        <v>17</v>
      </c>
      <c r="C91" s="27">
        <v>195000</v>
      </c>
    </row>
    <row r="92" spans="1:3" ht="18.600000000000001" customHeight="1">
      <c r="A92" s="83" t="s">
        <v>115</v>
      </c>
      <c r="B92" s="84"/>
      <c r="C92" s="41">
        <f>SUM(C93:C99)</f>
        <v>400000</v>
      </c>
    </row>
    <row r="93" spans="1:3">
      <c r="A93" s="12">
        <v>1100</v>
      </c>
      <c r="B93" s="13" t="s">
        <v>126</v>
      </c>
      <c r="C93" s="27">
        <v>100000</v>
      </c>
    </row>
    <row r="94" spans="1:3" ht="27.6">
      <c r="A94" s="12">
        <v>4060</v>
      </c>
      <c r="B94" s="4" t="s">
        <v>40</v>
      </c>
      <c r="C94" s="27">
        <v>100000</v>
      </c>
    </row>
    <row r="95" spans="1:3">
      <c r="A95" s="12">
        <v>4040</v>
      </c>
      <c r="B95" s="13" t="s">
        <v>41</v>
      </c>
      <c r="C95" s="27">
        <v>75000</v>
      </c>
    </row>
    <row r="96" spans="1:3" ht="27.6">
      <c r="A96" s="12">
        <v>4030</v>
      </c>
      <c r="B96" s="4" t="s">
        <v>45</v>
      </c>
      <c r="C96" s="27">
        <f>57500+7500</f>
        <v>65000</v>
      </c>
    </row>
    <row r="97" spans="1:3">
      <c r="A97" s="12">
        <v>1100</v>
      </c>
      <c r="B97" s="13" t="s">
        <v>42</v>
      </c>
      <c r="C97" s="27">
        <v>10000</v>
      </c>
    </row>
    <row r="98" spans="1:3">
      <c r="A98" s="12">
        <v>4060</v>
      </c>
      <c r="B98" s="13" t="s">
        <v>43</v>
      </c>
      <c r="C98" s="27">
        <v>25000</v>
      </c>
    </row>
    <row r="99" spans="1:3">
      <c r="A99" s="14" t="s">
        <v>79</v>
      </c>
      <c r="B99" s="13" t="s">
        <v>44</v>
      </c>
      <c r="C99" s="27">
        <v>25000</v>
      </c>
    </row>
    <row r="100" spans="1:3" ht="22.8" customHeight="1">
      <c r="A100" s="85" t="s">
        <v>116</v>
      </c>
      <c r="B100" s="86"/>
      <c r="C100" s="41">
        <f>SUM(C101:C109)</f>
        <v>1787640</v>
      </c>
    </row>
    <row r="101" spans="1:3">
      <c r="A101" s="12">
        <v>1010</v>
      </c>
      <c r="B101" s="15" t="s">
        <v>81</v>
      </c>
      <c r="C101" s="30">
        <v>625000</v>
      </c>
    </row>
    <row r="102" spans="1:3" ht="14.4" customHeight="1">
      <c r="A102" s="12">
        <v>1010</v>
      </c>
      <c r="B102" s="4" t="s">
        <v>128</v>
      </c>
      <c r="C102" s="56">
        <v>174000</v>
      </c>
    </row>
    <row r="103" spans="1:3">
      <c r="A103" s="12">
        <v>1020</v>
      </c>
      <c r="B103" s="15" t="s">
        <v>82</v>
      </c>
      <c r="C103" s="30">
        <v>600000</v>
      </c>
    </row>
    <row r="104" spans="1:3" ht="18" customHeight="1">
      <c r="A104" s="12">
        <v>1020</v>
      </c>
      <c r="B104" s="4" t="s">
        <v>128</v>
      </c>
      <c r="C104" s="56">
        <v>87000</v>
      </c>
    </row>
    <row r="105" spans="1:3">
      <c r="A105" s="12">
        <v>1090</v>
      </c>
      <c r="B105" s="15" t="s">
        <v>83</v>
      </c>
      <c r="C105" s="30">
        <v>225000</v>
      </c>
    </row>
    <row r="106" spans="1:3">
      <c r="A106" s="14" t="s">
        <v>79</v>
      </c>
      <c r="B106" s="15" t="s">
        <v>84</v>
      </c>
      <c r="C106" s="30">
        <v>15820</v>
      </c>
    </row>
    <row r="107" spans="1:3" ht="16.8" customHeight="1">
      <c r="A107" s="12">
        <v>1161</v>
      </c>
      <c r="B107" s="4" t="s">
        <v>128</v>
      </c>
      <c r="C107" s="57">
        <v>21750</v>
      </c>
    </row>
    <row r="108" spans="1:3">
      <c r="A108" s="12">
        <v>1161</v>
      </c>
      <c r="B108" s="15" t="s">
        <v>85</v>
      </c>
      <c r="C108" s="42">
        <v>34180</v>
      </c>
    </row>
    <row r="109" spans="1:3" ht="27.6">
      <c r="A109" s="12">
        <v>1020</v>
      </c>
      <c r="B109" s="16" t="s">
        <v>80</v>
      </c>
      <c r="C109" s="30">
        <v>4890</v>
      </c>
    </row>
    <row r="110" spans="1:3" ht="15.6" customHeight="1">
      <c r="A110" s="76" t="s">
        <v>117</v>
      </c>
      <c r="B110" s="76"/>
      <c r="C110" s="43">
        <f>SUM(C111:C113)</f>
        <v>150000</v>
      </c>
    </row>
    <row r="111" spans="1:3">
      <c r="A111" s="14" t="s">
        <v>92</v>
      </c>
      <c r="B111" s="13" t="s">
        <v>86</v>
      </c>
      <c r="C111" s="44">
        <v>68600</v>
      </c>
    </row>
    <row r="112" spans="1:3">
      <c r="A112" s="12">
        <v>3104</v>
      </c>
      <c r="B112" s="13" t="s">
        <v>87</v>
      </c>
      <c r="C112" s="44">
        <v>53400</v>
      </c>
    </row>
    <row r="113" spans="1:3">
      <c r="A113" s="12">
        <v>3105</v>
      </c>
      <c r="B113" s="13" t="s">
        <v>88</v>
      </c>
      <c r="C113" s="44">
        <v>28000</v>
      </c>
    </row>
    <row r="114" spans="1:3" ht="18" customHeight="1">
      <c r="A114" s="89" t="s">
        <v>118</v>
      </c>
      <c r="B114" s="90"/>
      <c r="C114" s="41">
        <f>SUM(C115:C117)</f>
        <v>724750</v>
      </c>
    </row>
    <row r="115" spans="1:3" ht="30" customHeight="1">
      <c r="A115" s="12">
        <v>2020</v>
      </c>
      <c r="B115" s="4" t="s">
        <v>119</v>
      </c>
      <c r="C115" s="27">
        <v>400000</v>
      </c>
    </row>
    <row r="116" spans="1:3" ht="28.8">
      <c r="A116" s="12">
        <v>2020</v>
      </c>
      <c r="B116" s="17" t="s">
        <v>90</v>
      </c>
      <c r="C116" s="30">
        <v>198000</v>
      </c>
    </row>
    <row r="117" spans="1:3" ht="16.2" customHeight="1">
      <c r="A117" s="12">
        <v>2020</v>
      </c>
      <c r="B117" s="4" t="s">
        <v>128</v>
      </c>
      <c r="C117" s="30">
        <v>126750</v>
      </c>
    </row>
    <row r="118" spans="1:3" ht="16.2" customHeight="1">
      <c r="A118" s="76" t="s">
        <v>129</v>
      </c>
      <c r="B118" s="76"/>
      <c r="C118" s="58">
        <f>SUM(C119)</f>
        <v>40500</v>
      </c>
    </row>
    <row r="119" spans="1:3" ht="16.2" customHeight="1">
      <c r="A119" s="14" t="s">
        <v>92</v>
      </c>
      <c r="B119" s="4" t="s">
        <v>128</v>
      </c>
      <c r="C119" s="59">
        <v>40500</v>
      </c>
    </row>
    <row r="120" spans="1:3" ht="19.8" customHeight="1">
      <c r="A120" s="82" t="s">
        <v>120</v>
      </c>
      <c r="B120" s="82"/>
      <c r="C120" s="29">
        <f>SUM(C121:C125)</f>
        <v>700000</v>
      </c>
    </row>
    <row r="121" spans="1:3" ht="56.4">
      <c r="A121" s="12">
        <v>9800</v>
      </c>
      <c r="B121" s="18" t="s">
        <v>24</v>
      </c>
      <c r="C121" s="27">
        <v>250000</v>
      </c>
    </row>
    <row r="122" spans="1:3" ht="111.6">
      <c r="A122" s="12">
        <v>9800</v>
      </c>
      <c r="B122" s="18" t="s">
        <v>25</v>
      </c>
      <c r="C122" s="27">
        <v>50000</v>
      </c>
    </row>
    <row r="123" spans="1:3" ht="69">
      <c r="A123" s="12">
        <v>6030</v>
      </c>
      <c r="B123" s="18" t="s">
        <v>104</v>
      </c>
      <c r="C123" s="27">
        <v>100000</v>
      </c>
    </row>
    <row r="124" spans="1:3" ht="55.2">
      <c r="A124" s="12">
        <v>9800</v>
      </c>
      <c r="B124" s="18" t="s">
        <v>23</v>
      </c>
      <c r="C124" s="27">
        <v>150000</v>
      </c>
    </row>
    <row r="125" spans="1:3" ht="55.2">
      <c r="A125" s="12">
        <v>9800</v>
      </c>
      <c r="B125" s="18" t="s">
        <v>23</v>
      </c>
      <c r="C125" s="27">
        <v>150000</v>
      </c>
    </row>
    <row r="126" spans="1:3" ht="11.4" customHeight="1">
      <c r="A126" s="19"/>
      <c r="B126" s="20"/>
      <c r="C126" s="21"/>
    </row>
    <row r="127" spans="1:3" ht="28.8" customHeight="1">
      <c r="A127" s="91" t="s">
        <v>18</v>
      </c>
      <c r="B127" s="91"/>
      <c r="C127" s="91"/>
    </row>
    <row r="128" spans="1:3" ht="18.600000000000001" customHeight="1">
      <c r="A128" s="92" t="s">
        <v>26</v>
      </c>
      <c r="B128" s="93"/>
      <c r="C128" s="94"/>
    </row>
    <row r="129" spans="1:3" ht="19.8" customHeight="1">
      <c r="A129" s="12">
        <v>7370</v>
      </c>
      <c r="B129" s="4" t="s">
        <v>121</v>
      </c>
      <c r="C129" s="27">
        <v>237353</v>
      </c>
    </row>
    <row r="130" spans="1:3">
      <c r="A130" s="95" t="s">
        <v>19</v>
      </c>
      <c r="B130" s="96"/>
      <c r="C130" s="49">
        <f>SUM(C131)</f>
        <v>217417</v>
      </c>
    </row>
    <row r="131" spans="1:3" ht="30.6" customHeight="1">
      <c r="A131" s="12">
        <v>7691</v>
      </c>
      <c r="B131" s="4" t="s">
        <v>35</v>
      </c>
      <c r="C131" s="27">
        <v>217417</v>
      </c>
    </row>
    <row r="132" spans="1:3" ht="29.4" customHeight="1">
      <c r="A132" s="87" t="s">
        <v>89</v>
      </c>
      <c r="B132" s="88"/>
      <c r="C132" s="45">
        <v>104890.2</v>
      </c>
    </row>
    <row r="133" spans="1:3" ht="31.2" customHeight="1">
      <c r="A133" s="12">
        <v>2020</v>
      </c>
      <c r="B133" s="9" t="s">
        <v>27</v>
      </c>
      <c r="C133" s="27">
        <v>104890.2</v>
      </c>
    </row>
    <row r="134" spans="1:3">
      <c r="A134" s="87" t="s">
        <v>39</v>
      </c>
      <c r="B134" s="88"/>
      <c r="C134" s="45">
        <v>163000</v>
      </c>
    </row>
    <row r="135" spans="1:3" ht="27.6">
      <c r="A135" s="12">
        <v>2144</v>
      </c>
      <c r="B135" s="9" t="s">
        <v>127</v>
      </c>
      <c r="C135" s="27">
        <v>163000</v>
      </c>
    </row>
    <row r="137" spans="1:3">
      <c r="A137" s="2" t="s">
        <v>122</v>
      </c>
    </row>
  </sheetData>
  <mergeCells count="36">
    <mergeCell ref="A132:B132"/>
    <mergeCell ref="A134:B134"/>
    <mergeCell ref="A114:B114"/>
    <mergeCell ref="A120:B120"/>
    <mergeCell ref="A127:C127"/>
    <mergeCell ref="A128:C128"/>
    <mergeCell ref="A130:B130"/>
    <mergeCell ref="A118:B118"/>
    <mergeCell ref="A110:B110"/>
    <mergeCell ref="A32:C32"/>
    <mergeCell ref="A35:B35"/>
    <mergeCell ref="A36:B36"/>
    <mergeCell ref="A44:B44"/>
    <mergeCell ref="A46:B46"/>
    <mergeCell ref="A48:B48"/>
    <mergeCell ref="A55:B55"/>
    <mergeCell ref="A90:B90"/>
    <mergeCell ref="A92:B92"/>
    <mergeCell ref="A100:B100"/>
    <mergeCell ref="A10:C10"/>
    <mergeCell ref="A11:B11"/>
    <mergeCell ref="A18:B18"/>
    <mergeCell ref="A21:B21"/>
    <mergeCell ref="A22:A23"/>
    <mergeCell ref="B22:B23"/>
    <mergeCell ref="C22:C23"/>
    <mergeCell ref="E1:H1"/>
    <mergeCell ref="A2:C2"/>
    <mergeCell ref="A9:C9"/>
    <mergeCell ref="A8:D8"/>
    <mergeCell ref="A1:D1"/>
    <mergeCell ref="A3:D3"/>
    <mergeCell ref="A4:D4"/>
    <mergeCell ref="A5:D5"/>
    <mergeCell ref="A6:D6"/>
    <mergeCell ref="A7:D7"/>
  </mergeCells>
  <pageMargins left="0.7" right="0.21" top="0.48" bottom="0.2" header="0.43" footer="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пояснювальна 25.01.19</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2019-01-16T13:30:17Z</cp:lastPrinted>
  <dcterms:created xsi:type="dcterms:W3CDTF">2019-01-09T07:55:31Z</dcterms:created>
  <dcterms:modified xsi:type="dcterms:W3CDTF">2019-01-16T13:32:06Z</dcterms:modified>
</cp:coreProperties>
</file>